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4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бюдж.кредиты и муниц.гарантии" sheetId="5" r:id="rId5"/>
    <sheet name="Структура долга" sheetId="6" r:id="rId6"/>
    <sheet name="Лист3" sheetId="7" r:id="rId7"/>
    <sheet name="Лист4" sheetId="8" r:id="rId8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'!$A$1:$C$28</definedName>
    <definedName name="_xlnm.Print_Area" localSheetId="4">'бюдж.кредиты и муниц.гарантии'!$A$1:$E$32</definedName>
    <definedName name="_xlnm.Print_Area" localSheetId="1">'Ист.фин.'!$A$1:$C$27</definedName>
    <definedName name="_xlnm.Print_Area" localSheetId="3">'Прогр.внутр.заимств.'!$A$1:$C$28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<sst xmlns="http://schemas.openxmlformats.org/spreadsheetml/2006/main" count="170" uniqueCount="121">
  <si>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</si>
  <si>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</si>
  <si>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</si>
  <si>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</si>
  <si>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</si>
  <si>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</si>
  <si>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</si>
  <si>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</si>
  <si>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</si>
  <si>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</si>
  <si>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</si>
  <si>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</si>
  <si>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</si>
  <si>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</si>
  <si>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</si>
  <si>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</si>
  <si>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</si>
  <si>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</si>
  <si>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</si>
  <si>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</si>
  <si>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</si>
  <si>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</si>
  <si>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</si>
  <si>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</si>
  <si>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</si>
  <si>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</si>
  <si>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</si>
  <si>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</si>
  <si>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</si>
  <si>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</si>
  <si>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</si>
  <si>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</si>
  <si>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>Перечень заимствований</t>
  </si>
  <si>
    <t>Кредиты, полученные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</si>
  <si>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</si>
  <si>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</si>
  <si>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привлеченные в местный бюджет от других бюджетов бюджетной системы Российской Федерации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</si>
  <si>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</si>
  <si>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</si>
  <si>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</si>
  <si>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</si>
  <si>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</si>
  <si>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</si>
  <si>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</si>
  <si>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</si>
  <si>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</si>
  <si>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</si>
  <si>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>Всего, тыс. рублей</t>
  </si>
  <si>
    <t>о выданных и погашенных муниципальных гарантиях</t>
  </si>
  <si>
    <t xml:space="preserve">Отчёт </t>
  </si>
  <si>
    <t>Отчёт</t>
  </si>
  <si>
    <t>о предоставлении и погашении бюджетных кредитов,</t>
  </si>
  <si>
    <t>выданных из бюджета муниципального района</t>
  </si>
  <si>
    <t xml:space="preserve">Муниципальный долг, всего </t>
  </si>
  <si>
    <t>в том числе:</t>
  </si>
  <si>
    <t xml:space="preserve"> - средства из регионального фонда завоза продукции на Север</t>
  </si>
  <si>
    <t>Обязательства по договорам о предоставлении муниципальных гарантий</t>
  </si>
  <si>
    <t>о состоянии муниципального долга</t>
  </si>
  <si>
    <t>к решению Собрания депутатов</t>
  </si>
  <si>
    <t>Объем,                тыс. рублей</t>
  </si>
  <si>
    <t>Объем,                  тыс. рублей</t>
  </si>
  <si>
    <t xml:space="preserve">в том числе:                                     </t>
  </si>
  <si>
    <t xml:space="preserve">  (в тыс. рублей)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</si>
  <si>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</si>
  <si>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</si>
  <si>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</si>
  <si>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</si>
  <si>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</si>
  <si>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</si>
  <si>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</si>
  <si>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</si>
  <si>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</si>
  <si>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</si>
  <si>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</si>
  <si>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</si>
  <si>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</si>
  <si>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</si>
  <si>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</si>
  <si>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д.</t>
  </si>
  <si>
    <t>р.</t>
  </si>
  <si>
    <t xml:space="preserve">Получено/ поставлено на учет </t>
  </si>
  <si>
    <t xml:space="preserve">Погашено </t>
  </si>
  <si>
    <t>Списано</t>
  </si>
  <si>
    <t>Выдано               за отчетный период</t>
  </si>
  <si>
    <t>Погашено             за отчетный период</t>
  </si>
  <si>
    <t>Выдано гарантий            за отчетный период</t>
  </si>
  <si>
    <t>Погашено  гарантий              за отчетный период</t>
  </si>
  <si>
    <t xml:space="preserve">Остаток      на начало отчетного периода </t>
  </si>
  <si>
    <t>Остаток     на конец отчетного периода</t>
  </si>
  <si>
    <t>Остаток задолженности по бюджетным кредитам            на начало года</t>
  </si>
  <si>
    <t xml:space="preserve">Остаток непогашенных муниципальных гарантий           на начало года  </t>
  </si>
  <si>
    <t>Остаток задолженности по бюджетным кредитам           на отчетную дату</t>
  </si>
  <si>
    <t>Остаток непогашенных муниципальных гарантий            на отчетную дату</t>
  </si>
  <si>
    <t>Итого источников внутреннего финансирования дефицита бюджета</t>
  </si>
  <si>
    <t>ВСЕГО</t>
  </si>
  <si>
    <t xml:space="preserve">ВСЕГО  </t>
  </si>
  <si>
    <t>Бюджетные кредиты из областного бюджета, итого</t>
  </si>
  <si>
    <t>Кредиты банка, итого</t>
  </si>
  <si>
    <t>итого</t>
  </si>
  <si>
    <t>средства БУ</t>
  </si>
  <si>
    <t>ПАО "Сбербанк России"</t>
  </si>
  <si>
    <t>Приложения № 2</t>
  </si>
  <si>
    <t>за 2018 год</t>
  </si>
  <si>
    <t>Приложения № 4</t>
  </si>
  <si>
    <t>за  2018 год</t>
  </si>
  <si>
    <t>по их видам на 01 января 2019 года</t>
  </si>
  <si>
    <t>За  2018 год</t>
  </si>
  <si>
    <t>ПАО "САРОВБИЗНЕСБАНК"</t>
  </si>
  <si>
    <t>на 1 января 2018 года и 31 декабря 2018 года</t>
  </si>
  <si>
    <t xml:space="preserve">Приложения № 10 </t>
  </si>
  <si>
    <t xml:space="preserve">Приложения №11 </t>
  </si>
  <si>
    <t xml:space="preserve">Приложение № 14  </t>
  </si>
  <si>
    <t xml:space="preserve">Приложение № 13 </t>
  </si>
  <si>
    <t xml:space="preserve">Приложение №15 </t>
  </si>
  <si>
    <t xml:space="preserve">от  13  июня  2019 г.  № 89  </t>
  </si>
  <si>
    <t xml:space="preserve">от  13 июня  2019 г.  № 89   </t>
  </si>
  <si>
    <t xml:space="preserve">от 13 июня  2019 г.  № 89   </t>
  </si>
  <si>
    <t xml:space="preserve">от  13  июня  2019 г.  № 89   </t>
  </si>
  <si>
    <t xml:space="preserve">от 13  июня  2019 года № 89 </t>
  </si>
  <si>
    <t>от 13 июня  2019 года № 89</t>
  </si>
  <si>
    <t xml:space="preserve">от 13 июня 2019 года № 89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</si>
</sst>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8"/>
      <color theme="0"/>
      <name val="Arial Cyr"/>
      <family val="0"/>
    </font>
    <font>
      <sz val="9"/>
      <color theme="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6" fillId="0" borderId="10" xfId="58" applyNumberFormat="1" applyFont="1" applyBorder="1" applyAlignment="1">
      <alignment/>
    </xf>
    <xf numFmtId="173" fontId="7" fillId="0" borderId="10" xfId="58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3" fontId="7" fillId="0" borderId="10" xfId="0" applyNumberFormat="1" applyFont="1" applyBorder="1" applyAlignment="1">
      <alignment horizontal="right" indent="1"/>
    </xf>
    <xf numFmtId="172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172" fontId="19" fillId="0" borderId="10" xfId="0" applyNumberFormat="1" applyFont="1" applyBorder="1" applyAlignment="1">
      <alignment horizontal="right" vertical="center" wrapText="1" indent="1"/>
    </xf>
    <xf numFmtId="172" fontId="20" fillId="0" borderId="10" xfId="0" applyNumberFormat="1" applyFont="1" applyBorder="1" applyAlignment="1">
      <alignment horizontal="right" vertical="center" wrapText="1" indent="1"/>
    </xf>
    <xf numFmtId="4" fontId="20" fillId="0" borderId="10" xfId="0" applyNumberFormat="1" applyFont="1" applyBorder="1" applyAlignment="1">
      <alignment horizontal="right" vertical="center" wrapText="1" indent="1"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 horizontal="right" indent="1"/>
    </xf>
    <xf numFmtId="0" fontId="21" fillId="0" borderId="11" xfId="0" applyFont="1" applyBorder="1" applyAlignment="1">
      <alignment horizontal="right" indent="1"/>
    </xf>
    <xf numFmtId="175" fontId="2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inden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right" indent="1"/>
    </xf>
    <xf numFmtId="172" fontId="6" fillId="0" borderId="0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right" indent="1"/>
    </xf>
    <xf numFmtId="172" fontId="6" fillId="0" borderId="12" xfId="0" applyNumberFormat="1" applyFont="1" applyBorder="1" applyAlignment="1">
      <alignment horizontal="right" indent="1"/>
    </xf>
    <xf numFmtId="173" fontId="6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indent="2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2" fontId="21" fillId="0" borderId="17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21" fillId="0" borderId="18" xfId="0" applyFont="1" applyBorder="1" applyAlignment="1">
      <alignment horizontal="right" indent="1"/>
    </xf>
    <xf numFmtId="172" fontId="21" fillId="0" borderId="10" xfId="0" applyNumberFormat="1" applyFont="1" applyBorder="1" applyAlignment="1">
      <alignment horizontal="right" inden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75" fontId="65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2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175" fontId="65" fillId="33" borderId="0" xfId="0" applyNumberFormat="1" applyFont="1" applyFill="1" applyAlignment="1">
      <alignment/>
    </xf>
    <xf numFmtId="175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8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106" t="s">
        <v>101</v>
      </c>
      <c r="C1" s="106"/>
    </row>
    <row r="2" spans="1:3" ht="12.75">
      <c r="A2" s="3"/>
      <c r="B2" s="106" t="s">
        <v>58</v>
      </c>
      <c r="C2" s="106"/>
    </row>
    <row r="3" spans="1:3" ht="12.75">
      <c r="A3" s="3"/>
      <c r="B3" s="106" t="s">
        <v>4</v>
      </c>
      <c r="C3" s="106"/>
    </row>
    <row r="4" spans="1:3" ht="26.25" customHeight="1">
      <c r="A4" s="3"/>
      <c r="B4" s="106" t="s">
        <v>114</v>
      </c>
      <c r="C4" s="106"/>
    </row>
    <row r="5" spans="1:3" ht="9" customHeight="1">
      <c r="A5" s="3"/>
      <c r="B5" s="3"/>
      <c r="C5" s="3"/>
    </row>
    <row r="6" spans="1:3" ht="15.75" customHeight="1">
      <c r="A6" s="107" t="s">
        <v>49</v>
      </c>
      <c r="B6" s="107"/>
      <c r="C6" s="107"/>
    </row>
    <row r="7" spans="1:3" ht="15.75">
      <c r="A7" s="107" t="s">
        <v>42</v>
      </c>
      <c r="B7" s="107"/>
      <c r="C7" s="107"/>
    </row>
    <row r="8" spans="1:3" ht="15.75">
      <c r="A8" s="107" t="s">
        <v>63</v>
      </c>
      <c r="B8" s="107"/>
      <c r="C8" s="107"/>
    </row>
    <row r="9" spans="1:3" ht="15.75">
      <c r="A9" s="107" t="s">
        <v>102</v>
      </c>
      <c r="B9" s="107"/>
      <c r="C9" s="107"/>
    </row>
    <row r="10" spans="1:3" ht="1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64</v>
      </c>
      <c r="C13" s="12">
        <f>SUM(C14,C16)</f>
        <v>-500</v>
      </c>
    </row>
    <row r="14" spans="1:3" ht="25.5">
      <c r="A14" s="6" t="s">
        <v>8</v>
      </c>
      <c r="B14" s="7" t="s">
        <v>65</v>
      </c>
      <c r="C14" s="48">
        <f>SUM(C15)</f>
        <v>95500</v>
      </c>
    </row>
    <row r="15" spans="1:3" ht="39" customHeight="1">
      <c r="A15" s="8" t="s">
        <v>10</v>
      </c>
      <c r="B15" s="9" t="s">
        <v>66</v>
      </c>
      <c r="C15" s="49">
        <v>95500</v>
      </c>
    </row>
    <row r="16" spans="1:3" ht="25.5">
      <c r="A16" s="6" t="s">
        <v>12</v>
      </c>
      <c r="B16" s="7" t="s">
        <v>67</v>
      </c>
      <c r="C16" s="48">
        <f>SUM(C17)</f>
        <v>-96000</v>
      </c>
    </row>
    <row r="17" spans="1:3" ht="39" customHeight="1">
      <c r="A17" s="8" t="s">
        <v>14</v>
      </c>
      <c r="B17" s="9" t="s">
        <v>68</v>
      </c>
      <c r="C17" s="49">
        <v>-96000</v>
      </c>
    </row>
    <row r="18" spans="1:3" ht="27.75" customHeight="1">
      <c r="A18" s="4" t="s">
        <v>93</v>
      </c>
      <c r="B18" s="5"/>
      <c r="C18" s="12">
        <f>C23+C27</f>
        <v>-8904.800000000047</v>
      </c>
    </row>
    <row r="19" spans="1:3" ht="27">
      <c r="A19" s="4" t="s">
        <v>15</v>
      </c>
      <c r="B19" s="5" t="s">
        <v>69</v>
      </c>
      <c r="C19" s="12">
        <f>SUM(C23,C27)</f>
        <v>-8904.800000000047</v>
      </c>
    </row>
    <row r="20" spans="1:9" ht="25.5">
      <c r="A20" s="6" t="s">
        <v>1</v>
      </c>
      <c r="B20" s="7" t="s">
        <v>70</v>
      </c>
      <c r="C20" s="48">
        <f>SUM(C23)</f>
        <v>-1211096.5</v>
      </c>
      <c r="E20" s="82"/>
      <c r="F20" s="82"/>
      <c r="G20" s="82"/>
      <c r="H20" s="82"/>
      <c r="I20" s="82"/>
    </row>
    <row r="21" spans="1:9" ht="25.5">
      <c r="A21" s="6" t="s">
        <v>18</v>
      </c>
      <c r="B21" s="7" t="s">
        <v>71</v>
      </c>
      <c r="C21" s="48">
        <f>SUM(C23)</f>
        <v>-1211096.5</v>
      </c>
      <c r="E21" s="82"/>
      <c r="F21" s="82"/>
      <c r="G21" s="82"/>
      <c r="H21" s="82"/>
      <c r="I21" s="82"/>
    </row>
    <row r="22" spans="1:9" ht="25.5">
      <c r="A22" s="6" t="s">
        <v>20</v>
      </c>
      <c r="B22" s="7" t="s">
        <v>72</v>
      </c>
      <c r="C22" s="48">
        <f>SUM(C23)</f>
        <v>-1211096.5</v>
      </c>
      <c r="E22" s="82"/>
      <c r="F22" s="82"/>
      <c r="G22" s="82"/>
      <c r="H22" s="82"/>
      <c r="I22" s="82"/>
    </row>
    <row r="23" spans="1:9" ht="27.75" customHeight="1">
      <c r="A23" s="8" t="s">
        <v>22</v>
      </c>
      <c r="B23" s="9" t="s">
        <v>73</v>
      </c>
      <c r="C23" s="49">
        <v>-1211096.5</v>
      </c>
      <c r="D23" s="67"/>
      <c r="E23" s="92"/>
      <c r="F23" s="84"/>
      <c r="G23" s="85"/>
      <c r="H23" s="86">
        <f>E23+F23</f>
        <v>0</v>
      </c>
      <c r="I23" s="82"/>
    </row>
    <row r="24" spans="1:9" ht="25.5">
      <c r="A24" s="6" t="s">
        <v>24</v>
      </c>
      <c r="B24" s="7" t="s">
        <v>74</v>
      </c>
      <c r="C24" s="48">
        <f>SUM(C27)</f>
        <v>1202191.7</v>
      </c>
      <c r="D24" s="20"/>
      <c r="E24" s="93"/>
      <c r="F24" s="87"/>
      <c r="G24" s="88"/>
      <c r="H24" s="87" t="s">
        <v>98</v>
      </c>
      <c r="I24" s="82"/>
    </row>
    <row r="25" spans="1:9" ht="25.5">
      <c r="A25" s="6" t="s">
        <v>26</v>
      </c>
      <c r="B25" s="7" t="s">
        <v>75</v>
      </c>
      <c r="C25" s="48">
        <f>SUM(C27)</f>
        <v>1202191.7</v>
      </c>
      <c r="D25" s="20"/>
      <c r="E25" s="94"/>
      <c r="F25" s="85"/>
      <c r="G25" s="85"/>
      <c r="H25" s="85"/>
      <c r="I25" s="82"/>
    </row>
    <row r="26" spans="1:9" ht="25.5">
      <c r="A26" s="6" t="s">
        <v>28</v>
      </c>
      <c r="B26" s="7" t="s">
        <v>76</v>
      </c>
      <c r="C26" s="48">
        <f>SUM(C27)</f>
        <v>1202191.7</v>
      </c>
      <c r="D26" s="20"/>
      <c r="E26" s="94"/>
      <c r="F26" s="85"/>
      <c r="G26" s="85"/>
      <c r="H26" s="85"/>
      <c r="I26" s="82"/>
    </row>
    <row r="27" spans="1:9" ht="30.75" customHeight="1">
      <c r="A27" s="8" t="s">
        <v>2</v>
      </c>
      <c r="B27" s="10" t="s">
        <v>77</v>
      </c>
      <c r="C27" s="49">
        <v>1202191.7</v>
      </c>
      <c r="D27" s="67"/>
      <c r="E27" s="94"/>
      <c r="F27" s="89"/>
      <c r="G27" s="90">
        <v>103584.1</v>
      </c>
      <c r="H27" s="91">
        <f>E27+F27-G27</f>
        <v>-103584.1</v>
      </c>
      <c r="I27" s="82"/>
    </row>
    <row r="28" spans="1:9" ht="18.75" customHeight="1">
      <c r="A28" s="11" t="s">
        <v>94</v>
      </c>
      <c r="B28" s="6"/>
      <c r="C28" s="12">
        <f>SUM(C13,C19)</f>
        <v>-9404.800000000047</v>
      </c>
      <c r="E28" s="95"/>
      <c r="F28" s="83"/>
      <c r="G28" s="83" t="s">
        <v>99</v>
      </c>
      <c r="H28" s="83" t="s">
        <v>98</v>
      </c>
      <c r="I28" s="82"/>
    </row>
    <row r="29" spans="5:9" ht="12.75">
      <c r="E29" s="82"/>
      <c r="F29" s="82"/>
      <c r="G29" s="82"/>
      <c r="H29" s="82"/>
      <c r="I29" s="82"/>
    </row>
    <row r="30" spans="1:9" ht="12.75">
      <c r="A30" s="30"/>
      <c r="E30" s="82"/>
      <c r="F30" s="82"/>
      <c r="G30" s="82"/>
      <c r="H30" s="82"/>
      <c r="I30" s="82"/>
    </row>
    <row r="31" spans="1:9" ht="12.75">
      <c r="A31" s="20"/>
      <c r="E31" s="82"/>
      <c r="F31" s="82"/>
      <c r="G31" s="82"/>
      <c r="H31" s="82"/>
      <c r="I31" s="82"/>
    </row>
    <row r="32" ht="12.75">
      <c r="A32" s="20"/>
    </row>
    <row r="34" spans="1:3" ht="15">
      <c r="A34" s="25"/>
      <c r="B34" s="27"/>
      <c r="C34" s="28"/>
    </row>
    <row r="35" spans="1:3" ht="15">
      <c r="A35" s="25"/>
      <c r="B35" s="27"/>
      <c r="C35" s="29"/>
    </row>
    <row r="36" spans="1:3" ht="15">
      <c r="A36" s="26"/>
      <c r="B36" s="27"/>
      <c r="C36" s="29"/>
    </row>
    <row r="37" spans="1:3" ht="15">
      <c r="A37" s="27"/>
      <c r="B37" s="27"/>
      <c r="C37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106" t="s">
        <v>103</v>
      </c>
      <c r="C1" s="106"/>
    </row>
    <row r="2" spans="1:3" ht="12.75" customHeight="1">
      <c r="A2" s="3"/>
      <c r="B2" s="106" t="s">
        <v>58</v>
      </c>
      <c r="C2" s="106"/>
    </row>
    <row r="3" spans="1:3" ht="12.75" customHeight="1">
      <c r="A3" s="3"/>
      <c r="B3" s="106" t="s">
        <v>4</v>
      </c>
      <c r="C3" s="106"/>
    </row>
    <row r="4" spans="1:3" ht="29.25" customHeight="1">
      <c r="A4" s="3"/>
      <c r="B4" s="106" t="s">
        <v>115</v>
      </c>
      <c r="C4" s="106"/>
    </row>
    <row r="5" spans="1:3" ht="6" customHeight="1">
      <c r="A5" s="3"/>
      <c r="B5" s="3"/>
      <c r="C5" s="3"/>
    </row>
    <row r="6" spans="1:3" ht="15.75" customHeight="1">
      <c r="A6" s="107" t="s">
        <v>49</v>
      </c>
      <c r="B6" s="107"/>
      <c r="C6" s="107"/>
    </row>
    <row r="7" spans="1:3" ht="15.75">
      <c r="A7" s="107" t="s">
        <v>42</v>
      </c>
      <c r="B7" s="107"/>
      <c r="C7" s="107"/>
    </row>
    <row r="8" spans="1:3" ht="15.75">
      <c r="A8" s="107" t="s">
        <v>43</v>
      </c>
      <c r="B8" s="107"/>
      <c r="C8" s="107"/>
    </row>
    <row r="9" spans="1:3" ht="15.75">
      <c r="A9" s="107" t="s">
        <v>104</v>
      </c>
      <c r="B9" s="107"/>
      <c r="C9" s="107"/>
    </row>
    <row r="10" spans="1:3" ht="4.5" customHeight="1">
      <c r="A10" s="66"/>
      <c r="B10" s="66"/>
      <c r="C10" s="66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7</v>
      </c>
      <c r="C13" s="12">
        <f>SUM(C14,C16)</f>
        <v>-500</v>
      </c>
    </row>
    <row r="14" spans="1:3" ht="25.5">
      <c r="A14" s="6" t="s">
        <v>8</v>
      </c>
      <c r="B14" s="7" t="s">
        <v>9</v>
      </c>
      <c r="C14" s="48">
        <f>SUM(C15)</f>
        <v>95500</v>
      </c>
    </row>
    <row r="15" spans="1:3" ht="39" customHeight="1">
      <c r="A15" s="8" t="s">
        <v>10</v>
      </c>
      <c r="B15" s="9" t="s">
        <v>11</v>
      </c>
      <c r="C15" s="49">
        <f>SUM('Адм. ист.фин. '!C15)</f>
        <v>95500</v>
      </c>
    </row>
    <row r="16" spans="1:3" ht="25.5">
      <c r="A16" s="6" t="s">
        <v>12</v>
      </c>
      <c r="B16" s="7" t="s">
        <v>13</v>
      </c>
      <c r="C16" s="48">
        <f>SUM(C17)</f>
        <v>-96000</v>
      </c>
    </row>
    <row r="17" spans="1:3" ht="40.5" customHeight="1">
      <c r="A17" s="8" t="s">
        <v>14</v>
      </c>
      <c r="B17" s="9" t="s">
        <v>40</v>
      </c>
      <c r="C17" s="49">
        <f>SUM('Адм. ист.фин. '!C17)</f>
        <v>-96000</v>
      </c>
    </row>
    <row r="18" spans="1:3" ht="28.5" customHeight="1">
      <c r="A18" s="4" t="s">
        <v>15</v>
      </c>
      <c r="B18" s="5" t="s">
        <v>16</v>
      </c>
      <c r="C18" s="12">
        <f>SUM(C22,C26)</f>
        <v>-8904.800000000047</v>
      </c>
    </row>
    <row r="19" spans="1:3" ht="15">
      <c r="A19" s="6" t="s">
        <v>1</v>
      </c>
      <c r="B19" s="7" t="s">
        <v>17</v>
      </c>
      <c r="C19" s="48">
        <f>SUM(C22)</f>
        <v>-1211096.5</v>
      </c>
    </row>
    <row r="20" spans="1:3" ht="15">
      <c r="A20" s="6" t="s">
        <v>18</v>
      </c>
      <c r="B20" s="7" t="s">
        <v>19</v>
      </c>
      <c r="C20" s="48">
        <f>SUM(C22)</f>
        <v>-1211096.5</v>
      </c>
    </row>
    <row r="21" spans="1:3" ht="15">
      <c r="A21" s="6" t="s">
        <v>20</v>
      </c>
      <c r="B21" s="7" t="s">
        <v>21</v>
      </c>
      <c r="C21" s="48">
        <f>SUM(C22)</f>
        <v>-1211096.5</v>
      </c>
    </row>
    <row r="22" spans="1:5" ht="27.75" customHeight="1">
      <c r="A22" s="8" t="s">
        <v>22</v>
      </c>
      <c r="B22" s="9" t="s">
        <v>23</v>
      </c>
      <c r="C22" s="50">
        <f>SUM('Адм. ист.фин. '!C23)</f>
        <v>-1211096.5</v>
      </c>
      <c r="D22" s="67" t="s">
        <v>78</v>
      </c>
      <c r="E22" s="77">
        <f>SUM('Адм. ист.фин. '!E23)</f>
        <v>0</v>
      </c>
    </row>
    <row r="23" spans="1:3" ht="15">
      <c r="A23" s="6" t="s">
        <v>24</v>
      </c>
      <c r="B23" s="7" t="s">
        <v>25</v>
      </c>
      <c r="C23" s="48">
        <f>SUM(C26)</f>
        <v>1202191.7</v>
      </c>
    </row>
    <row r="24" spans="1:3" ht="15">
      <c r="A24" s="6" t="s">
        <v>26</v>
      </c>
      <c r="B24" s="7" t="s">
        <v>27</v>
      </c>
      <c r="C24" s="48">
        <f>SUM(C26)</f>
        <v>1202191.7</v>
      </c>
    </row>
    <row r="25" spans="1:3" ht="15">
      <c r="A25" s="6" t="s">
        <v>28</v>
      </c>
      <c r="B25" s="7" t="s">
        <v>29</v>
      </c>
      <c r="C25" s="48">
        <f>SUM(C26)</f>
        <v>1202191.7</v>
      </c>
    </row>
    <row r="26" spans="1:5" ht="30.75" customHeight="1">
      <c r="A26" s="8" t="s">
        <v>2</v>
      </c>
      <c r="B26" s="10" t="s">
        <v>31</v>
      </c>
      <c r="C26" s="50">
        <f>SUM('Адм. ист.фин. '!C27)</f>
        <v>1202191.7</v>
      </c>
      <c r="D26" s="67" t="s">
        <v>79</v>
      </c>
      <c r="E26" s="20">
        <f>SUM('Адм. ист.фин. '!E27)</f>
        <v>0</v>
      </c>
    </row>
    <row r="27" spans="1:3" ht="21" customHeight="1">
      <c r="A27" s="11" t="s">
        <v>95</v>
      </c>
      <c r="B27" s="6"/>
      <c r="C27" s="12">
        <f>SUM(C13,C18)</f>
        <v>-9404.800000000047</v>
      </c>
    </row>
    <row r="29" ht="12.75">
      <c r="A29" s="30"/>
    </row>
    <row r="30" ht="12.75">
      <c r="A30" s="20"/>
    </row>
    <row r="31" ht="12.75">
      <c r="A31" s="20"/>
    </row>
    <row r="33" spans="1:3" ht="15">
      <c r="A33" s="25"/>
      <c r="B33" s="27"/>
      <c r="C33" s="28"/>
    </row>
    <row r="34" spans="1:3" ht="15">
      <c r="A34" s="25"/>
      <c r="B34" s="27"/>
      <c r="C34" s="29"/>
    </row>
    <row r="35" spans="1:3" ht="15">
      <c r="A35" s="26"/>
      <c r="B35" s="27"/>
      <c r="C35" s="29"/>
    </row>
    <row r="36" spans="1:3" ht="15">
      <c r="A36" s="27"/>
      <c r="B36" s="27"/>
      <c r="C36" s="29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106" t="s">
        <v>109</v>
      </c>
      <c r="C1" s="106"/>
    </row>
    <row r="2" spans="2:3" ht="12.75" customHeight="1">
      <c r="B2" s="106" t="s">
        <v>58</v>
      </c>
      <c r="C2" s="106"/>
    </row>
    <row r="3" spans="2:3" ht="12.75" customHeight="1">
      <c r="B3" s="106" t="s">
        <v>4</v>
      </c>
      <c r="C3" s="106"/>
    </row>
    <row r="4" spans="2:4" ht="29.25" customHeight="1">
      <c r="B4" s="106" t="s">
        <v>116</v>
      </c>
      <c r="C4" s="106"/>
      <c r="D4" s="105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12" t="s">
        <v>50</v>
      </c>
      <c r="B8" s="112"/>
      <c r="C8" s="112"/>
    </row>
    <row r="9" spans="1:3" ht="15.75">
      <c r="A9" s="112" t="s">
        <v>45</v>
      </c>
      <c r="B9" s="112"/>
      <c r="C9" s="112"/>
    </row>
    <row r="10" spans="1:3" ht="15.75">
      <c r="A10" s="112" t="s">
        <v>3</v>
      </c>
      <c r="B10" s="112"/>
      <c r="C10" s="112"/>
    </row>
    <row r="11" spans="1:3" ht="15.75">
      <c r="A11" s="112" t="s">
        <v>105</v>
      </c>
      <c r="B11" s="112"/>
      <c r="C11" s="112"/>
    </row>
    <row r="12" spans="1:3" ht="15">
      <c r="A12" s="13"/>
      <c r="B12" s="14"/>
      <c r="C12" s="15"/>
    </row>
    <row r="13" spans="1:3" ht="15">
      <c r="A13" s="14"/>
      <c r="B13" s="14"/>
      <c r="C13" s="15"/>
    </row>
    <row r="14" spans="1:3" ht="31.5">
      <c r="A14" s="109" t="s">
        <v>0</v>
      </c>
      <c r="B14" s="109"/>
      <c r="C14" s="21" t="s">
        <v>59</v>
      </c>
    </row>
    <row r="15" spans="1:3" ht="15.75">
      <c r="A15" s="110">
        <v>1</v>
      </c>
      <c r="B15" s="110"/>
      <c r="C15" s="22">
        <v>2</v>
      </c>
    </row>
    <row r="16" spans="1:3" ht="38.25" customHeight="1">
      <c r="A16" s="111" t="s">
        <v>37</v>
      </c>
      <c r="B16" s="111"/>
      <c r="C16" s="64">
        <v>95000</v>
      </c>
    </row>
    <row r="17" spans="1:3" ht="51.75" customHeight="1">
      <c r="A17" s="111" t="s">
        <v>38</v>
      </c>
      <c r="B17" s="111"/>
      <c r="C17" s="64">
        <v>0</v>
      </c>
    </row>
    <row r="18" spans="1:3" ht="26.25" customHeight="1">
      <c r="A18" s="111" t="s">
        <v>39</v>
      </c>
      <c r="B18" s="111"/>
      <c r="C18" s="65">
        <v>0</v>
      </c>
    </row>
    <row r="19" spans="1:3" ht="29.25" customHeight="1">
      <c r="A19" s="108" t="s">
        <v>41</v>
      </c>
      <c r="B19" s="108"/>
      <c r="C19" s="24">
        <f>SUM(C16:C18)</f>
        <v>95000</v>
      </c>
    </row>
    <row r="20" spans="1:3" ht="15.75" customHeight="1">
      <c r="A20" s="17"/>
      <c r="B20" s="18"/>
      <c r="C20" s="19"/>
    </row>
    <row r="21" spans="1:3" ht="14.25" customHeight="1">
      <c r="A21" s="30"/>
      <c r="B21" s="18"/>
      <c r="C21" s="19"/>
    </row>
    <row r="22" spans="1:3" ht="12.75" customHeight="1">
      <c r="A22" s="20"/>
      <c r="B22" s="18"/>
      <c r="C22" s="19"/>
    </row>
    <row r="23" spans="1:2" ht="14.25" customHeight="1">
      <c r="A23" s="2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B1:C1"/>
    <mergeCell ref="B2:C2"/>
    <mergeCell ref="B3:C3"/>
    <mergeCell ref="B4:C4"/>
    <mergeCell ref="A11:C11"/>
    <mergeCell ref="A10:C10"/>
    <mergeCell ref="A9:C9"/>
    <mergeCell ref="A8:C8"/>
    <mergeCell ref="A19:B19"/>
    <mergeCell ref="A14:B14"/>
    <mergeCell ref="A15:B15"/>
    <mergeCell ref="A16:B16"/>
    <mergeCell ref="A18:B18"/>
    <mergeCell ref="A17:B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52.625" style="0" customWidth="1"/>
    <col min="2" max="3" width="19.625" style="0" customWidth="1"/>
  </cols>
  <sheetData>
    <row r="1" spans="2:3" ht="12.75" customHeight="1">
      <c r="B1" s="106" t="s">
        <v>110</v>
      </c>
      <c r="C1" s="106"/>
    </row>
    <row r="2" spans="2:3" ht="12.75" customHeight="1">
      <c r="B2" s="106" t="s">
        <v>58</v>
      </c>
      <c r="C2" s="106"/>
    </row>
    <row r="3" spans="2:3" ht="12.75" customHeight="1">
      <c r="B3" s="106" t="s">
        <v>4</v>
      </c>
      <c r="C3" s="106"/>
    </row>
    <row r="4" spans="2:3" ht="25.5" customHeight="1">
      <c r="B4" s="106" t="s">
        <v>117</v>
      </c>
      <c r="C4" s="106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12" t="s">
        <v>44</v>
      </c>
      <c r="B8" s="115"/>
      <c r="C8" s="116"/>
    </row>
    <row r="9" spans="1:3" ht="15.75">
      <c r="A9" s="112" t="s">
        <v>46</v>
      </c>
      <c r="B9" s="115"/>
      <c r="C9" s="116"/>
    </row>
    <row r="10" spans="1:3" ht="15.75">
      <c r="A10" s="112" t="s">
        <v>3</v>
      </c>
      <c r="B10" s="115"/>
      <c r="C10" s="116"/>
    </row>
    <row r="11" spans="1:3" ht="15.75">
      <c r="A11" s="112" t="s">
        <v>104</v>
      </c>
      <c r="B11" s="115"/>
      <c r="C11" s="115"/>
    </row>
    <row r="12" spans="1:3" ht="6.75" customHeight="1">
      <c r="A12" s="13"/>
      <c r="B12" s="14"/>
      <c r="C12" s="15"/>
    </row>
    <row r="13" spans="1:3" ht="15" customHeight="1">
      <c r="A13" s="119"/>
      <c r="B13" s="120"/>
      <c r="C13" s="15"/>
    </row>
    <row r="14" spans="1:3" ht="16.5" customHeight="1">
      <c r="A14" s="14"/>
      <c r="B14" s="14"/>
      <c r="C14" s="15"/>
    </row>
    <row r="15" spans="1:3" ht="31.5">
      <c r="A15" s="109" t="s">
        <v>32</v>
      </c>
      <c r="B15" s="123"/>
      <c r="C15" s="21" t="s">
        <v>60</v>
      </c>
    </row>
    <row r="16" spans="1:3" ht="13.5" customHeight="1">
      <c r="A16" s="110">
        <v>1</v>
      </c>
      <c r="B16" s="123"/>
      <c r="C16" s="22">
        <v>2</v>
      </c>
    </row>
    <row r="17" spans="1:3" ht="36" customHeight="1">
      <c r="A17" s="113" t="s">
        <v>33</v>
      </c>
      <c r="B17" s="114"/>
      <c r="C17" s="24">
        <f>SUM(C18-C19)</f>
        <v>-500</v>
      </c>
    </row>
    <row r="18" spans="1:3" ht="18" customHeight="1">
      <c r="A18" s="117" t="s">
        <v>34</v>
      </c>
      <c r="B18" s="118"/>
      <c r="C18" s="23">
        <f>SUM('Адм. ист.фин. '!C15)</f>
        <v>95500</v>
      </c>
    </row>
    <row r="19" spans="1:3" ht="18.75" customHeight="1">
      <c r="A19" s="117" t="s">
        <v>35</v>
      </c>
      <c r="B19" s="118"/>
      <c r="C19" s="23">
        <f>SUM(-'Адм. ист.фин. '!C17)</f>
        <v>96000</v>
      </c>
    </row>
    <row r="20" spans="1:3" ht="37.5" customHeight="1">
      <c r="A20" s="113" t="s">
        <v>36</v>
      </c>
      <c r="B20" s="114"/>
      <c r="C20" s="24">
        <f>SUM(C21-C22)</f>
        <v>0</v>
      </c>
    </row>
    <row r="21" spans="1:3" ht="18.75" customHeight="1">
      <c r="A21" s="121" t="s">
        <v>34</v>
      </c>
      <c r="B21" s="122"/>
      <c r="C21" s="23">
        <v>0</v>
      </c>
    </row>
    <row r="22" spans="1:3" ht="20.25" customHeight="1">
      <c r="A22" s="117" t="s">
        <v>35</v>
      </c>
      <c r="B22" s="118"/>
      <c r="C22" s="23">
        <v>0</v>
      </c>
    </row>
    <row r="23" spans="1:3" ht="20.25" customHeight="1">
      <c r="A23" s="17"/>
      <c r="B23" s="18"/>
      <c r="C23" s="19"/>
    </row>
    <row r="24" spans="1:3" ht="12.75" customHeight="1">
      <c r="A24" s="30"/>
      <c r="B24" s="18"/>
      <c r="C24" s="19"/>
    </row>
    <row r="25" spans="1:3" ht="15" customHeight="1">
      <c r="A25" s="20"/>
      <c r="B25" s="18"/>
      <c r="C25" s="19"/>
    </row>
    <row r="26" spans="1:2" ht="13.5" customHeight="1">
      <c r="A26" s="20"/>
      <c r="B26" s="1"/>
    </row>
    <row r="27" spans="1:2" ht="15" customHeight="1">
      <c r="A27" s="2"/>
      <c r="B27" s="1"/>
    </row>
    <row r="28" ht="13.5" customHeight="1">
      <c r="B28" s="1"/>
    </row>
    <row r="29" spans="1:2" ht="16.5">
      <c r="A29" s="1"/>
      <c r="B29" s="1"/>
    </row>
    <row r="30" spans="1:2" ht="16.5">
      <c r="A30" s="1"/>
      <c r="B30" s="1"/>
    </row>
    <row r="31" spans="1:2" ht="16.5">
      <c r="A31" s="1"/>
      <c r="B31" s="1"/>
    </row>
    <row r="32" spans="1:2" ht="16.5">
      <c r="A32" s="1"/>
      <c r="B32" s="1"/>
    </row>
    <row r="33" spans="1:2" ht="16.5">
      <c r="A33" s="1"/>
      <c r="B33" s="1"/>
    </row>
    <row r="34" spans="1:2" ht="16.5">
      <c r="A34" s="1"/>
      <c r="B34" s="1"/>
    </row>
    <row r="35" spans="1:2" ht="16.5">
      <c r="A35" s="1"/>
      <c r="B35" s="1"/>
    </row>
    <row r="36" spans="1:2" ht="16.5">
      <c r="A36" s="1"/>
      <c r="B36" s="1"/>
    </row>
    <row r="37" spans="1:2" ht="16.5">
      <c r="A37" s="1"/>
      <c r="B37" s="1"/>
    </row>
    <row r="38" spans="1:2" ht="16.5">
      <c r="A38" s="1"/>
      <c r="B38" s="1"/>
    </row>
  </sheetData>
  <sheetProtection/>
  <mergeCells count="17">
    <mergeCell ref="B1:C1"/>
    <mergeCell ref="A22:B22"/>
    <mergeCell ref="A13:B13"/>
    <mergeCell ref="A21:B21"/>
    <mergeCell ref="A19:B19"/>
    <mergeCell ref="A20:B20"/>
    <mergeCell ref="A18:B18"/>
    <mergeCell ref="A15:B15"/>
    <mergeCell ref="A16:B16"/>
    <mergeCell ref="B4:C4"/>
    <mergeCell ref="B2:C2"/>
    <mergeCell ref="B3:C3"/>
    <mergeCell ref="A17:B17"/>
    <mergeCell ref="A8:C8"/>
    <mergeCell ref="A9:C9"/>
    <mergeCell ref="A10:C10"/>
    <mergeCell ref="A11:C11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8.875" style="0" customWidth="1"/>
    <col min="2" max="3" width="16.75390625" style="0" customWidth="1"/>
    <col min="4" max="4" width="17.125" style="0" customWidth="1"/>
    <col min="5" max="5" width="16.625" style="0" customWidth="1"/>
  </cols>
  <sheetData>
    <row r="1" spans="1:5" ht="12.75">
      <c r="A1" s="96"/>
      <c r="B1" s="96"/>
      <c r="C1" s="96"/>
      <c r="D1" s="96"/>
      <c r="E1" s="99" t="s">
        <v>112</v>
      </c>
    </row>
    <row r="2" spans="1:5" ht="12.75">
      <c r="A2" s="96"/>
      <c r="B2" s="96"/>
      <c r="C2" s="96"/>
      <c r="D2" s="96"/>
      <c r="E2" s="99" t="s">
        <v>58</v>
      </c>
    </row>
    <row r="3" spans="1:5" ht="12.75">
      <c r="A3" s="96"/>
      <c r="B3" s="96"/>
      <c r="C3" s="96"/>
      <c r="D3" s="96"/>
      <c r="E3" s="99" t="s">
        <v>4</v>
      </c>
    </row>
    <row r="4" spans="1:5" ht="12.75">
      <c r="A4" s="96"/>
      <c r="B4" s="96"/>
      <c r="C4" s="96"/>
      <c r="D4" s="96"/>
      <c r="E4" s="101" t="s">
        <v>118</v>
      </c>
    </row>
    <row r="6" spans="1:5" ht="15.75">
      <c r="A6" s="132" t="s">
        <v>50</v>
      </c>
      <c r="B6" s="116"/>
      <c r="C6" s="116"/>
      <c r="D6" s="116"/>
      <c r="E6" s="116"/>
    </row>
    <row r="7" spans="1:5" ht="15">
      <c r="A7" s="107" t="s">
        <v>51</v>
      </c>
      <c r="B7" s="133"/>
      <c r="C7" s="133"/>
      <c r="D7" s="133"/>
      <c r="E7" s="133"/>
    </row>
    <row r="8" spans="1:5" ht="15">
      <c r="A8" s="107" t="s">
        <v>52</v>
      </c>
      <c r="B8" s="133"/>
      <c r="C8" s="133"/>
      <c r="D8" s="133"/>
      <c r="E8" s="133"/>
    </row>
    <row r="9" spans="1:5" ht="15.75">
      <c r="A9" s="112" t="s">
        <v>102</v>
      </c>
      <c r="B9" s="112"/>
      <c r="C9" s="112"/>
      <c r="D9" s="112"/>
      <c r="E9" s="112"/>
    </row>
    <row r="10" spans="1:5" ht="15" customHeight="1">
      <c r="A10" s="34"/>
      <c r="B10" s="34"/>
      <c r="C10" s="34"/>
      <c r="D10" s="34"/>
      <c r="E10" s="34"/>
    </row>
    <row r="11" spans="1:5" ht="15" customHeight="1">
      <c r="A11" s="74"/>
      <c r="B11" s="74"/>
      <c r="C11" s="74"/>
      <c r="D11" s="74"/>
      <c r="E11" s="74"/>
    </row>
    <row r="12" spans="1:5" ht="15" customHeight="1">
      <c r="A12" s="127"/>
      <c r="B12" s="124" t="s">
        <v>106</v>
      </c>
      <c r="C12" s="130"/>
      <c r="D12" s="130"/>
      <c r="E12" s="131"/>
    </row>
    <row r="13" spans="1:5" ht="97.5" customHeight="1">
      <c r="A13" s="128"/>
      <c r="B13" s="71" t="s">
        <v>89</v>
      </c>
      <c r="C13" s="21" t="s">
        <v>83</v>
      </c>
      <c r="D13" s="21" t="s">
        <v>84</v>
      </c>
      <c r="E13" s="21" t="s">
        <v>91</v>
      </c>
    </row>
    <row r="14" spans="1:5" ht="15" customHeight="1">
      <c r="A14" s="38">
        <v>1</v>
      </c>
      <c r="B14" s="38">
        <v>2</v>
      </c>
      <c r="C14" s="38">
        <v>3</v>
      </c>
      <c r="D14" s="38">
        <v>4</v>
      </c>
      <c r="E14" s="38">
        <v>5</v>
      </c>
    </row>
    <row r="15" spans="1:5" ht="27" customHeight="1">
      <c r="A15" s="35" t="s">
        <v>47</v>
      </c>
      <c r="B15" s="73">
        <v>0</v>
      </c>
      <c r="C15" s="73">
        <v>0</v>
      </c>
      <c r="D15" s="73">
        <v>0</v>
      </c>
      <c r="E15" s="73">
        <v>0</v>
      </c>
    </row>
    <row r="16" spans="1:3" ht="15" customHeight="1">
      <c r="A16" s="30"/>
      <c r="B16" s="33"/>
      <c r="C16" s="15"/>
    </row>
    <row r="17" spans="1:3" ht="15" customHeight="1">
      <c r="A17" s="20"/>
      <c r="B17" s="33"/>
      <c r="C17" s="15"/>
    </row>
    <row r="18" spans="1:3" ht="15" customHeight="1">
      <c r="A18" s="20"/>
      <c r="B18" s="33"/>
      <c r="C18" s="15"/>
    </row>
    <row r="19" spans="1:7" ht="15" customHeight="1">
      <c r="A19" s="20"/>
      <c r="B19" s="33"/>
      <c r="C19" s="15"/>
      <c r="E19" s="99" t="s">
        <v>111</v>
      </c>
      <c r="F19" s="100"/>
      <c r="G19" s="100"/>
    </row>
    <row r="20" spans="1:7" ht="15" customHeight="1">
      <c r="A20" s="20"/>
      <c r="B20" s="33"/>
      <c r="C20" s="15"/>
      <c r="E20" s="99" t="s">
        <v>58</v>
      </c>
      <c r="F20" s="100"/>
      <c r="G20" s="100"/>
    </row>
    <row r="21" spans="1:7" ht="15" customHeight="1">
      <c r="A21" s="20"/>
      <c r="B21" s="33"/>
      <c r="C21" s="15"/>
      <c r="E21" s="101" t="s">
        <v>4</v>
      </c>
      <c r="F21" s="102"/>
      <c r="G21" s="102"/>
    </row>
    <row r="22" spans="1:7" ht="15" customHeight="1">
      <c r="A22" s="20"/>
      <c r="B22" s="33"/>
      <c r="C22" s="15"/>
      <c r="E22" s="101" t="s">
        <v>119</v>
      </c>
      <c r="F22" s="102"/>
      <c r="G22" s="102"/>
    </row>
    <row r="23" spans="1:3" ht="15" customHeight="1">
      <c r="A23" s="32"/>
      <c r="B23" s="33"/>
      <c r="C23" s="15"/>
    </row>
    <row r="24" spans="1:5" ht="15" customHeight="1">
      <c r="A24" s="129" t="s">
        <v>49</v>
      </c>
      <c r="B24" s="115"/>
      <c r="C24" s="115"/>
      <c r="D24" s="115"/>
      <c r="E24" s="115"/>
    </row>
    <row r="25" spans="1:5" ht="15" customHeight="1">
      <c r="A25" s="129" t="s">
        <v>48</v>
      </c>
      <c r="B25" s="115"/>
      <c r="C25" s="115"/>
      <c r="D25" s="115"/>
      <c r="E25" s="115"/>
    </row>
    <row r="26" spans="1:5" ht="15" customHeight="1">
      <c r="A26" s="129" t="s">
        <v>102</v>
      </c>
      <c r="B26" s="115"/>
      <c r="C26" s="115"/>
      <c r="D26" s="115"/>
      <c r="E26" s="115"/>
    </row>
    <row r="27" spans="1:5" ht="15" customHeight="1">
      <c r="A27" s="37"/>
      <c r="B27" s="31"/>
      <c r="C27" s="31"/>
      <c r="D27" s="31"/>
      <c r="E27" s="31"/>
    </row>
    <row r="28" spans="1:5" ht="15" customHeight="1">
      <c r="A28" s="75"/>
      <c r="B28" s="76"/>
      <c r="C28" s="76"/>
      <c r="D28" s="76"/>
      <c r="E28" s="76"/>
    </row>
    <row r="29" spans="1:5" ht="16.5" customHeight="1">
      <c r="A29" s="127"/>
      <c r="B29" s="124" t="s">
        <v>106</v>
      </c>
      <c r="C29" s="125"/>
      <c r="D29" s="125"/>
      <c r="E29" s="126"/>
    </row>
    <row r="30" spans="1:5" ht="94.5">
      <c r="A30" s="128"/>
      <c r="B30" s="71" t="s">
        <v>90</v>
      </c>
      <c r="C30" s="21" t="s">
        <v>85</v>
      </c>
      <c r="D30" s="21" t="s">
        <v>86</v>
      </c>
      <c r="E30" s="21" t="s">
        <v>92</v>
      </c>
    </row>
    <row r="31" spans="1:5" ht="15">
      <c r="A31" s="38">
        <v>1</v>
      </c>
      <c r="B31" s="38">
        <v>2</v>
      </c>
      <c r="C31" s="38">
        <v>3</v>
      </c>
      <c r="D31" s="38">
        <v>4</v>
      </c>
      <c r="E31" s="38">
        <v>5</v>
      </c>
    </row>
    <row r="32" spans="1:5" ht="28.5" customHeight="1">
      <c r="A32" s="35" t="s">
        <v>47</v>
      </c>
      <c r="B32" s="36">
        <v>0</v>
      </c>
      <c r="C32" s="36">
        <v>0</v>
      </c>
      <c r="D32" s="36">
        <v>0</v>
      </c>
      <c r="E32" s="36">
        <v>0</v>
      </c>
    </row>
    <row r="33" spans="1:2" ht="16.5">
      <c r="A33" s="1"/>
      <c r="B33" s="1"/>
    </row>
    <row r="34" spans="1:2" ht="16.5">
      <c r="A34" s="1"/>
      <c r="B34" s="1"/>
    </row>
    <row r="35" spans="1:3" ht="16.5">
      <c r="A35" s="30"/>
      <c r="B35" s="18"/>
      <c r="C35" s="19"/>
    </row>
    <row r="36" spans="1:3" ht="14.25" customHeight="1">
      <c r="A36" s="20"/>
      <c r="B36" s="18"/>
      <c r="C36" s="19"/>
    </row>
    <row r="37" spans="1:3" ht="13.5" customHeight="1">
      <c r="A37" s="20"/>
      <c r="B37" s="18"/>
      <c r="C37" s="19"/>
    </row>
  </sheetData>
  <sheetProtection/>
  <mergeCells count="11">
    <mergeCell ref="A9:E9"/>
    <mergeCell ref="A6:E6"/>
    <mergeCell ref="A7:E7"/>
    <mergeCell ref="A8:E8"/>
    <mergeCell ref="B29:E29"/>
    <mergeCell ref="A12:A13"/>
    <mergeCell ref="A29:A30"/>
    <mergeCell ref="A26:E26"/>
    <mergeCell ref="A24:E24"/>
    <mergeCell ref="A25:E25"/>
    <mergeCell ref="B12:E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30.75390625" style="0" customWidth="1"/>
    <col min="2" max="2" width="11.875" style="0" customWidth="1"/>
    <col min="3" max="3" width="12.00390625" style="0" customWidth="1"/>
    <col min="4" max="4" width="12.375" style="0" customWidth="1"/>
    <col min="5" max="5" width="11.75390625" style="0" customWidth="1"/>
    <col min="6" max="6" width="12.875" style="0" customWidth="1"/>
  </cols>
  <sheetData>
    <row r="1" spans="6:8" ht="12.75">
      <c r="F1" s="99" t="s">
        <v>113</v>
      </c>
      <c r="G1" s="97"/>
      <c r="H1" s="97"/>
    </row>
    <row r="2" spans="6:8" ht="12.75">
      <c r="F2" s="104" t="s">
        <v>58</v>
      </c>
      <c r="G2" s="103"/>
      <c r="H2" s="103"/>
    </row>
    <row r="3" spans="6:8" ht="12.75">
      <c r="F3" s="99" t="s">
        <v>4</v>
      </c>
      <c r="G3" s="97"/>
      <c r="H3" s="97"/>
    </row>
    <row r="4" spans="6:8" ht="12.75">
      <c r="F4" s="101" t="s">
        <v>120</v>
      </c>
      <c r="G4" s="98"/>
      <c r="H4" s="98"/>
    </row>
    <row r="7" spans="1:6" ht="15.75">
      <c r="A7" s="112" t="s">
        <v>44</v>
      </c>
      <c r="B7" s="112"/>
      <c r="C7" s="134"/>
      <c r="D7" s="112"/>
      <c r="E7" s="112"/>
      <c r="F7" s="112"/>
    </row>
    <row r="8" spans="1:6" ht="15.75">
      <c r="A8" s="112" t="s">
        <v>57</v>
      </c>
      <c r="B8" s="112"/>
      <c r="C8" s="115"/>
      <c r="D8" s="112"/>
      <c r="E8" s="112"/>
      <c r="F8" s="112"/>
    </row>
    <row r="9" spans="1:6" ht="15.75">
      <c r="A9" s="112" t="s">
        <v>108</v>
      </c>
      <c r="B9" s="112"/>
      <c r="C9" s="134"/>
      <c r="D9" s="112"/>
      <c r="E9" s="112"/>
      <c r="F9" s="112"/>
    </row>
    <row r="10" spans="1:6" ht="16.5">
      <c r="A10" s="1"/>
      <c r="B10" s="1"/>
      <c r="C10" s="1"/>
      <c r="D10" s="1"/>
      <c r="E10" s="1"/>
      <c r="F10" s="1"/>
    </row>
    <row r="11" spans="1:6" ht="16.5">
      <c r="A11" s="1"/>
      <c r="B11" s="1"/>
      <c r="C11" s="1"/>
      <c r="D11" s="1"/>
      <c r="E11" s="1"/>
      <c r="F11" s="1"/>
    </row>
    <row r="12" spans="1:6" ht="16.5">
      <c r="A12" s="68"/>
      <c r="B12" s="68"/>
      <c r="C12" s="68"/>
      <c r="D12" s="68"/>
      <c r="E12" s="68"/>
      <c r="F12" s="69" t="s">
        <v>62</v>
      </c>
    </row>
    <row r="13" spans="1:6" ht="16.5">
      <c r="A13" s="135"/>
      <c r="B13" s="136" t="s">
        <v>106</v>
      </c>
      <c r="C13" s="137"/>
      <c r="D13" s="137"/>
      <c r="E13" s="137"/>
      <c r="F13" s="138"/>
    </row>
    <row r="14" spans="1:6" ht="63">
      <c r="A14" s="128"/>
      <c r="B14" s="72" t="s">
        <v>87</v>
      </c>
      <c r="C14" s="71" t="s">
        <v>80</v>
      </c>
      <c r="D14" s="21" t="s">
        <v>81</v>
      </c>
      <c r="E14" s="21" t="s">
        <v>82</v>
      </c>
      <c r="F14" s="70" t="s">
        <v>88</v>
      </c>
    </row>
    <row r="15" spans="1:6" ht="1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</row>
    <row r="16" spans="1:6" ht="24.75" customHeight="1">
      <c r="A16" s="39" t="s">
        <v>53</v>
      </c>
      <c r="B16" s="42">
        <f>SUM(B17,B20,B28)</f>
        <v>95500</v>
      </c>
      <c r="C16" s="43">
        <f>SUM(C17,C20,C28)</f>
        <v>95500</v>
      </c>
      <c r="D16" s="42">
        <f>SUM(D17,D20,D28)</f>
        <v>96000</v>
      </c>
      <c r="E16" s="44">
        <f>SUM(E17,E20,E28)</f>
        <v>0</v>
      </c>
      <c r="F16" s="42">
        <f>SUM(B16+C16-D16-E16)</f>
        <v>95000</v>
      </c>
    </row>
    <row r="17" spans="1:6" ht="38.25" customHeight="1">
      <c r="A17" s="40" t="s">
        <v>96</v>
      </c>
      <c r="B17" s="45">
        <f>SUM(B19:B19)</f>
        <v>0</v>
      </c>
      <c r="C17" s="45">
        <f>SUM(C19:C19)</f>
        <v>0</v>
      </c>
      <c r="D17" s="45">
        <f>SUM(D19:D19)</f>
        <v>0</v>
      </c>
      <c r="E17" s="46">
        <f>SUM(E19:E19)</f>
        <v>0</v>
      </c>
      <c r="F17" s="45">
        <f>SUM(B17+C17-D17-E17)</f>
        <v>0</v>
      </c>
    </row>
    <row r="18" spans="1:6" ht="15.75" customHeight="1" hidden="1">
      <c r="A18" s="56" t="s">
        <v>54</v>
      </c>
      <c r="B18" s="55"/>
      <c r="C18" s="57"/>
      <c r="D18" s="55"/>
      <c r="E18" s="57"/>
      <c r="F18" s="57"/>
    </row>
    <row r="19" spans="1:6" ht="43.5" customHeight="1" hidden="1">
      <c r="A19" s="51" t="s">
        <v>55</v>
      </c>
      <c r="B19" s="52">
        <v>0</v>
      </c>
      <c r="C19" s="53">
        <v>0</v>
      </c>
      <c r="D19" s="54">
        <v>0</v>
      </c>
      <c r="E19" s="53">
        <v>0</v>
      </c>
      <c r="F19" s="52">
        <f>SUM(B19+C19-D19-E19)</f>
        <v>0</v>
      </c>
    </row>
    <row r="20" spans="1:6" ht="21.75" customHeight="1">
      <c r="A20" s="41" t="s">
        <v>97</v>
      </c>
      <c r="B20" s="45">
        <f>SUM(B22:B27)</f>
        <v>95500</v>
      </c>
      <c r="C20" s="45">
        <f>SUM(C22:C27)</f>
        <v>95500</v>
      </c>
      <c r="D20" s="45">
        <f>SUM(D22:D27)</f>
        <v>96000</v>
      </c>
      <c r="E20" s="45">
        <f>SUM(E22:E27)</f>
        <v>0</v>
      </c>
      <c r="F20" s="45">
        <f>SUM(F22:F27)</f>
        <v>95000</v>
      </c>
    </row>
    <row r="21" spans="1:6" ht="16.5" customHeight="1">
      <c r="A21" s="61" t="s">
        <v>61</v>
      </c>
      <c r="B21" s="60"/>
      <c r="C21" s="62"/>
      <c r="D21" s="60"/>
      <c r="E21" s="57"/>
      <c r="F21" s="63"/>
    </row>
    <row r="22" spans="1:6" ht="18" customHeight="1">
      <c r="A22" s="58" t="s">
        <v>100</v>
      </c>
      <c r="B22" s="52">
        <v>32000</v>
      </c>
      <c r="C22" s="59">
        <v>0</v>
      </c>
      <c r="D22" s="52">
        <v>32000</v>
      </c>
      <c r="E22" s="53">
        <v>0</v>
      </c>
      <c r="F22" s="52">
        <f aca="true" t="shared" si="0" ref="F22:F27">SUM(B22+C22-D22-E22)</f>
        <v>0</v>
      </c>
    </row>
    <row r="23" spans="1:6" ht="18" customHeight="1">
      <c r="A23" s="58" t="s">
        <v>100</v>
      </c>
      <c r="B23" s="52">
        <v>32000</v>
      </c>
      <c r="C23" s="59">
        <v>0</v>
      </c>
      <c r="D23" s="52">
        <v>32000</v>
      </c>
      <c r="E23" s="53">
        <v>0</v>
      </c>
      <c r="F23" s="52">
        <f t="shared" si="0"/>
        <v>0</v>
      </c>
    </row>
    <row r="24" spans="1:6" ht="18" customHeight="1">
      <c r="A24" s="58" t="s">
        <v>100</v>
      </c>
      <c r="B24" s="78">
        <v>31500</v>
      </c>
      <c r="C24" s="79">
        <v>0</v>
      </c>
      <c r="D24" s="78">
        <v>31500</v>
      </c>
      <c r="E24" s="80">
        <v>0</v>
      </c>
      <c r="F24" s="81">
        <f t="shared" si="0"/>
        <v>0</v>
      </c>
    </row>
    <row r="25" spans="1:6" ht="18" customHeight="1">
      <c r="A25" s="58" t="s">
        <v>100</v>
      </c>
      <c r="B25" s="78">
        <v>0</v>
      </c>
      <c r="C25" s="79">
        <v>32000</v>
      </c>
      <c r="D25" s="78">
        <v>0</v>
      </c>
      <c r="E25" s="80">
        <v>0</v>
      </c>
      <c r="F25" s="81">
        <f t="shared" si="0"/>
        <v>32000</v>
      </c>
    </row>
    <row r="26" spans="1:6" ht="18" customHeight="1">
      <c r="A26" s="58" t="s">
        <v>100</v>
      </c>
      <c r="B26" s="78">
        <v>0</v>
      </c>
      <c r="C26" s="79">
        <v>32000</v>
      </c>
      <c r="D26" s="78">
        <v>500</v>
      </c>
      <c r="E26" s="80">
        <v>0</v>
      </c>
      <c r="F26" s="81">
        <f t="shared" si="0"/>
        <v>31500</v>
      </c>
    </row>
    <row r="27" spans="1:6" ht="18" customHeight="1">
      <c r="A27" s="58" t="s">
        <v>107</v>
      </c>
      <c r="B27" s="78">
        <v>0</v>
      </c>
      <c r="C27" s="79">
        <v>31500</v>
      </c>
      <c r="D27" s="78">
        <v>0</v>
      </c>
      <c r="E27" s="80">
        <v>0</v>
      </c>
      <c r="F27" s="81">
        <f t="shared" si="0"/>
        <v>31500</v>
      </c>
    </row>
    <row r="28" spans="1:6" ht="52.5" customHeight="1">
      <c r="A28" s="40" t="s">
        <v>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</row>
    <row r="29" spans="1:6" ht="16.5">
      <c r="A29" s="1"/>
      <c r="B29" s="1"/>
      <c r="C29" s="1"/>
      <c r="D29" s="1"/>
      <c r="E29" s="1"/>
      <c r="F29" s="1"/>
    </row>
    <row r="30" spans="1:6" ht="16.5">
      <c r="A30" s="1"/>
      <c r="B30" s="1"/>
      <c r="C30" s="1"/>
      <c r="D30" s="1"/>
      <c r="E30" s="1"/>
      <c r="F30" s="1"/>
    </row>
    <row r="31" spans="1:6" ht="15.75" customHeight="1">
      <c r="A31" s="30"/>
      <c r="B31" s="1"/>
      <c r="C31" s="1"/>
      <c r="D31" s="1"/>
      <c r="E31" s="1"/>
      <c r="F31" s="1"/>
    </row>
    <row r="32" spans="1:6" ht="14.25" customHeight="1">
      <c r="A32" s="20"/>
      <c r="B32" s="1"/>
      <c r="C32" s="1"/>
      <c r="D32" s="1"/>
      <c r="E32" s="1"/>
      <c r="F32" s="1"/>
    </row>
    <row r="33" spans="1:6" ht="13.5" customHeight="1">
      <c r="A33" s="20"/>
      <c r="B33" s="1"/>
      <c r="C33" s="1"/>
      <c r="D33" s="1"/>
      <c r="E33" s="1"/>
      <c r="F33" s="1"/>
    </row>
    <row r="34" spans="1:6" ht="16.5">
      <c r="A34" s="1"/>
      <c r="B34" s="1"/>
      <c r="C34" s="1"/>
      <c r="D34" s="1"/>
      <c r="E34" s="1"/>
      <c r="F34" s="1"/>
    </row>
  </sheetData>
  <sheetProtection/>
  <mergeCells count="5">
    <mergeCell ref="A9:F9"/>
    <mergeCell ref="A7:F7"/>
    <mergeCell ref="A8:F8"/>
    <mergeCell ref="A13:A14"/>
    <mergeCell ref="B13:F13"/>
  </mergeCells>
  <printOptions/>
  <pageMargins left="0.3937007874015748" right="1.1811023622047245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Шекалова Вера Николаевна</cp:lastModifiedBy>
  <cp:lastPrinted>2019-06-17T08:18:13Z</cp:lastPrinted>
  <dcterms:created xsi:type="dcterms:W3CDTF">2003-01-29T09:49:37Z</dcterms:created>
  <dcterms:modified xsi:type="dcterms:W3CDTF">2019-06-17T08:19:17Z</dcterms:modified>
  <cp:category/>
  <cp:version/>
  <cp:contentType/>
  <cp:contentStatus/>
</cp:coreProperties>
</file>